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3\Serviços_Recepcionistas_2023\"/>
    </mc:Choice>
  </mc:AlternateContent>
  <xr:revisionPtr revIDLastSave="0" documentId="13_ncr:1_{73E60C13-7C23-4B67-BA09-6B6907592A5A}" xr6:coauthVersionLast="47" xr6:coauthVersionMax="47" xr10:uidLastSave="{00000000-0000-0000-0000-000000000000}"/>
  <bookViews>
    <workbookView xWindow="-120" yWindow="-120" windowWidth="29040" windowHeight="15840" tabRatio="579" xr2:uid="{00000000-000D-0000-FFFF-FFFF00000000}"/>
  </bookViews>
  <sheets>
    <sheet name="CABO FRIO" sheetId="64" r:id="rId1"/>
    <sheet name="RECEPCIONISTA DUQUE DE CAXIAS" sheetId="71" state="hidden" r:id="rId2"/>
    <sheet name="RECEPCIONISTA NOVA IGUAÇU" sheetId="79" state="hidden" r:id="rId3"/>
    <sheet name="RECEPCIONISTA PETRÓPOLIS" sheetId="80" state="hidden" r:id="rId4"/>
    <sheet name="RECEPCIONISTA CABO FRIO" sheetId="82" state="hidden" r:id="rId5"/>
    <sheet name="Planilha Resumo " sheetId="75" state="hidden" r:id="rId6"/>
  </sheets>
  <definedNames>
    <definedName name="_xlnm.Print_Area" localSheetId="0">'CABO FRIO'!$A$1:$E$117</definedName>
    <definedName name="_xlnm.Print_Area" localSheetId="4">'RECEPCIONISTA CABO FRIO'!$A$1:$E$118</definedName>
    <definedName name="_xlnm.Print_Area" localSheetId="1">'RECEPCIONISTA DUQUE DE CAXIAS'!$A$1:$E$118</definedName>
    <definedName name="_xlnm.Print_Area" localSheetId="2">'RECEPCIONISTA NOVA IGUAÇU'!$A$1:$E$118</definedName>
    <definedName name="_xlnm.Print_Area" localSheetId="3">'RECEPCIONISTA PETRÓPOLIS'!$A$1:$E$118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75" l="1"/>
  <c r="E11" i="75" s="1"/>
  <c r="B10" i="75"/>
  <c r="E10" i="75" s="1"/>
  <c r="B9" i="75"/>
  <c r="E9" i="75" s="1"/>
  <c r="B8" i="75"/>
  <c r="E8" i="75" s="1"/>
  <c r="E102" i="79"/>
  <c r="E100" i="79"/>
  <c r="E112" i="82"/>
  <c r="E111" i="82"/>
  <c r="E110" i="82"/>
  <c r="E109" i="82"/>
  <c r="E78" i="82"/>
  <c r="E76" i="82"/>
  <c r="E75" i="82"/>
  <c r="E74" i="82"/>
  <c r="E73" i="82"/>
  <c r="E72" i="82"/>
  <c r="E68" i="82"/>
  <c r="E67" i="82"/>
  <c r="E66" i="82"/>
  <c r="E65" i="82"/>
  <c r="E64" i="82"/>
  <c r="E63" i="82"/>
  <c r="E62" i="82"/>
  <c r="E58" i="82"/>
  <c r="E56" i="82"/>
  <c r="E53" i="82"/>
  <c r="E48" i="82"/>
  <c r="E47" i="82"/>
  <c r="E34" i="82"/>
  <c r="E33" i="82"/>
  <c r="E32" i="82"/>
  <c r="E112" i="79"/>
  <c r="E111" i="79"/>
  <c r="E110" i="79"/>
  <c r="E109" i="79"/>
  <c r="E78" i="79"/>
  <c r="E77" i="79"/>
  <c r="E76" i="79"/>
  <c r="E75" i="79"/>
  <c r="E74" i="79"/>
  <c r="E73" i="79"/>
  <c r="E72" i="79"/>
  <c r="E68" i="79"/>
  <c r="E67" i="79"/>
  <c r="E66" i="79"/>
  <c r="E65" i="79"/>
  <c r="E64" i="79"/>
  <c r="E63" i="79"/>
  <c r="E62" i="79"/>
  <c r="E58" i="79"/>
  <c r="E56" i="79"/>
  <c r="E53" i="79"/>
  <c r="E48" i="79"/>
  <c r="E47" i="79"/>
  <c r="D45" i="79"/>
  <c r="E34" i="79"/>
  <c r="E33" i="79"/>
  <c r="E32" i="79"/>
  <c r="E29" i="79"/>
  <c r="E23" i="79"/>
  <c r="E112" i="71"/>
  <c r="E111" i="71"/>
  <c r="E110" i="71"/>
  <c r="E109" i="71"/>
  <c r="E68" i="71"/>
  <c r="E78" i="71"/>
  <c r="E77" i="71"/>
  <c r="E76" i="71"/>
  <c r="E75" i="71"/>
  <c r="E74" i="71"/>
  <c r="E73" i="71"/>
  <c r="E72" i="71"/>
  <c r="E67" i="71"/>
  <c r="E66" i="71"/>
  <c r="E65" i="71"/>
  <c r="E64" i="71"/>
  <c r="E63" i="71"/>
  <c r="E62" i="71"/>
  <c r="E58" i="71"/>
  <c r="E56" i="71"/>
  <c r="E53" i="71"/>
  <c r="E48" i="71"/>
  <c r="E47" i="71"/>
  <c r="E33" i="71"/>
  <c r="E32" i="71"/>
  <c r="E34" i="71"/>
  <c r="E29" i="71"/>
  <c r="E48" i="80"/>
  <c r="E47" i="80"/>
  <c r="E23" i="71"/>
  <c r="D101" i="82" l="1"/>
  <c r="D106" i="82" s="1"/>
  <c r="D78" i="82"/>
  <c r="D68" i="82"/>
  <c r="D45" i="82"/>
  <c r="D34" i="82"/>
  <c r="E23" i="82"/>
  <c r="E95" i="82" l="1"/>
  <c r="E29" i="82"/>
  <c r="E113" i="82" l="1"/>
  <c r="E114" i="82" s="1"/>
  <c r="E99" i="82"/>
  <c r="E80" i="82"/>
  <c r="E81" i="82"/>
  <c r="E86" i="82" s="1"/>
  <c r="E77" i="82"/>
  <c r="E100" i="82" l="1"/>
  <c r="E116" i="82" s="1"/>
  <c r="E117" i="82" s="1"/>
  <c r="E85" i="82"/>
  <c r="E87" i="82" s="1"/>
  <c r="E40" i="82"/>
  <c r="E44" i="82"/>
  <c r="E41" i="82"/>
  <c r="E39" i="82"/>
  <c r="E43" i="82"/>
  <c r="E42" i="82"/>
  <c r="E38" i="82"/>
  <c r="E37" i="82"/>
  <c r="E104" i="82" l="1"/>
  <c r="E103" i="82"/>
  <c r="E102" i="82"/>
  <c r="E45" i="82"/>
  <c r="E57" i="82" s="1"/>
  <c r="E59" i="82" s="1"/>
  <c r="F11" i="75" l="1"/>
  <c r="E106" i="82"/>
  <c r="E115" i="82" s="1"/>
  <c r="D101" i="80"/>
  <c r="D106" i="80" s="1"/>
  <c r="D78" i="80"/>
  <c r="D68" i="80"/>
  <c r="D45" i="80"/>
  <c r="D34" i="80"/>
  <c r="E23" i="80"/>
  <c r="D101" i="79"/>
  <c r="D78" i="79"/>
  <c r="D68" i="79"/>
  <c r="D34" i="79"/>
  <c r="E53" i="80" l="1"/>
  <c r="E58" i="80" s="1"/>
  <c r="E29" i="80"/>
  <c r="E95" i="80"/>
  <c r="E113" i="80" s="1"/>
  <c r="E95" i="79"/>
  <c r="E80" i="79"/>
  <c r="E81" i="79"/>
  <c r="E86" i="79" s="1"/>
  <c r="D106" i="79"/>
  <c r="E113" i="79" l="1"/>
  <c r="E114" i="79" s="1"/>
  <c r="E99" i="79"/>
  <c r="E109" i="80"/>
  <c r="E67" i="80"/>
  <c r="E34" i="80"/>
  <c r="E56" i="80" s="1"/>
  <c r="E32" i="80"/>
  <c r="E33" i="80"/>
  <c r="E74" i="80"/>
  <c r="E81" i="80"/>
  <c r="E86" i="80" s="1"/>
  <c r="E64" i="80"/>
  <c r="E73" i="80"/>
  <c r="E62" i="80"/>
  <c r="E63" i="80" s="1"/>
  <c r="E80" i="80"/>
  <c r="E76" i="80"/>
  <c r="E72" i="80"/>
  <c r="E75" i="80"/>
  <c r="E77" i="80"/>
  <c r="E65" i="80"/>
  <c r="E66" i="80" s="1"/>
  <c r="E85" i="79" l="1"/>
  <c r="E87" i="79" s="1"/>
  <c r="E43" i="79"/>
  <c r="E41" i="79"/>
  <c r="E40" i="79"/>
  <c r="E37" i="79"/>
  <c r="E44" i="79"/>
  <c r="E42" i="79"/>
  <c r="E39" i="79"/>
  <c r="E38" i="79"/>
  <c r="E78" i="80"/>
  <c r="E85" i="80" s="1"/>
  <c r="E87" i="80" s="1"/>
  <c r="E112" i="80" s="1"/>
  <c r="E68" i="80"/>
  <c r="E111" i="80" s="1"/>
  <c r="E103" i="79" l="1"/>
  <c r="E104" i="79"/>
  <c r="E116" i="79"/>
  <c r="E117" i="79" s="1"/>
  <c r="E45" i="79"/>
  <c r="E57" i="79" s="1"/>
  <c r="E59" i="79" s="1"/>
  <c r="E37" i="80"/>
  <c r="E42" i="80"/>
  <c r="E44" i="80"/>
  <c r="E41" i="80"/>
  <c r="E40" i="80"/>
  <c r="E38" i="80"/>
  <c r="E43" i="80"/>
  <c r="E39" i="80"/>
  <c r="D34" i="71"/>
  <c r="D68" i="71"/>
  <c r="D78" i="71"/>
  <c r="D101" i="71"/>
  <c r="D106" i="71" s="1"/>
  <c r="D45" i="71"/>
  <c r="E106" i="79" l="1"/>
  <c r="E115" i="79" s="1"/>
  <c r="E45" i="80"/>
  <c r="E57" i="80" s="1"/>
  <c r="E59" i="80" s="1"/>
  <c r="E110" i="80" s="1"/>
  <c r="E114" i="80" s="1"/>
  <c r="E99" i="80" l="1"/>
  <c r="E100" i="80" s="1"/>
  <c r="F9" i="75"/>
  <c r="E95" i="71"/>
  <c r="E113" i="71" l="1"/>
  <c r="E114" i="71" s="1"/>
  <c r="E99" i="71"/>
  <c r="E116" i="80"/>
  <c r="E117" i="80" s="1"/>
  <c r="E102" i="80"/>
  <c r="E104" i="80"/>
  <c r="E103" i="80"/>
  <c r="E80" i="71"/>
  <c r="E81" i="71"/>
  <c r="E86" i="71" s="1"/>
  <c r="E100" i="71" l="1"/>
  <c r="E102" i="71"/>
  <c r="E106" i="80"/>
  <c r="E115" i="80" s="1"/>
  <c r="F10" i="75"/>
  <c r="E103" i="71" l="1"/>
  <c r="E104" i="71"/>
  <c r="E116" i="71"/>
  <c r="E85" i="71"/>
  <c r="E87" i="71" s="1"/>
  <c r="E42" i="71"/>
  <c r="E41" i="71"/>
  <c r="E39" i="71"/>
  <c r="E37" i="71"/>
  <c r="E43" i="71"/>
  <c r="E44" i="71"/>
  <c r="E40" i="71"/>
  <c r="E38" i="71"/>
  <c r="E106" i="71" l="1"/>
  <c r="E115" i="71" s="1"/>
  <c r="E45" i="71"/>
  <c r="E57" i="71" s="1"/>
  <c r="E59" i="71" s="1"/>
  <c r="E117" i="71" l="1"/>
  <c r="F8" i="75" l="1"/>
  <c r="E106" i="64" l="1"/>
  <c r="B7" i="75"/>
  <c r="E7" i="75" s="1"/>
  <c r="E12" i="75" l="1"/>
  <c r="F16" i="75" s="1"/>
  <c r="F17" i="75" s="1"/>
  <c r="F7" i="75"/>
  <c r="F12" i="75" s="1"/>
</calcChain>
</file>

<file path=xl/sharedStrings.xml><?xml version="1.0" encoding="utf-8"?>
<sst xmlns="http://schemas.openxmlformats.org/spreadsheetml/2006/main" count="930" uniqueCount="141">
  <si>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</si>
  <si>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</si>
  <si>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</si>
  <si>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</si>
  <si>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</si>
  <si>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</si>
  <si>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</si>
  <si>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</si>
  <si>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</si>
  <si>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</si>
  <si>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</si>
  <si>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</si>
  <si>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</si>
  <si>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</si>
  <si>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</si>
  <si>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</si>
  <si>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</si>
  <si>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</si>
  <si>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</si>
  <si>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</si>
  <si>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</si>
  <si>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</si>
  <si>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</si>
  <si>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</si>
  <si>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</si>
  <si>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</si>
  <si>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</si>
  <si>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</si>
  <si>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</si>
  <si>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</si>
  <si>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</si>
  <si>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</si>
  <si>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</si>
  <si>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</si>
  <si>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</si>
  <si>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</si>
  <si>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</si>
  <si>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</si>
  <si>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</si>
  <si>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</si>
  <si>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</si>
  <si>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</si>
  <si>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</si>
  <si>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</si>
  <si>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</si>
  <si>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</si>
  <si>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</si>
  <si>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</si>
  <si>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</si>
  <si>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</si>
  <si>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</si>
  <si>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</si>
  <si>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</si>
  <si>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</si>
  <si>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</si>
  <si>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</si>
  <si>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</si>
  <si>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</si>
  <si>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</si>
  <si>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</si>
  <si>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</si>
  <si>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</si>
  <si>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</si>
  <si>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</si>
  <si>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</si>
  <si>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</si>
  <si>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</si>
  <si>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</si>
  <si>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</si>
  <si>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</si>
  <si>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</si>
  <si>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</si>
  <si>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</si>
  <si>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</si>
  <si>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</si>
  <si>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</si>
  <si>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</si>
  <si>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</si>
  <si>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</si>
  <si>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</si>
  <si>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</si>
  <si>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</si>
  <si>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</si>
  <si>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</si>
  <si>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</si>
  <si>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</si>
  <si>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</si>
  <si>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</si>
  <si>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</si>
  <si>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</si>
  <si>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</si>
  <si>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</si>
  <si>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</si>
  <si>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</si>
  <si>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</si>
  <si>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</si>
  <si>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</si>
  <si>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</si>
  <si>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</si>
  <si>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</si>
  <si>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</si>
  <si>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N.º de homens</t>
  </si>
  <si>
    <t>Total Mensal</t>
  </si>
  <si>
    <t>RESUMO TOTAL</t>
  </si>
  <si>
    <t xml:space="preserve">VALOR TOTAL MENSAL </t>
  </si>
  <si>
    <t>Valor Total Mensal</t>
  </si>
  <si>
    <t xml:space="preserve">Uniformes </t>
  </si>
  <si>
    <t>Uniformes</t>
  </si>
  <si>
    <t xml:space="preserve">Adicional noturno </t>
  </si>
  <si>
    <t>Contribuição Social Colaborativa</t>
  </si>
  <si>
    <t xml:space="preserve">Salário Normativo da Categoria Profissional </t>
  </si>
  <si>
    <t>Município/UF</t>
  </si>
  <si>
    <t xml:space="preserve">Preço mensal </t>
  </si>
  <si>
    <t xml:space="preserve">VALOR TOTAL DO POSTO 12 X 36 = 1 eletricista </t>
  </si>
  <si>
    <t>FUNCIONÁRIOS</t>
  </si>
  <si>
    <t>postos</t>
  </si>
  <si>
    <t xml:space="preserve">VALOR TOTAL DO POSTO 12 X 36 = 2 eletricistas </t>
  </si>
  <si>
    <t>Materiais</t>
  </si>
  <si>
    <t xml:space="preserve">Equipamentos </t>
  </si>
  <si>
    <t>Equipamentos</t>
  </si>
  <si>
    <t>2022/2023</t>
  </si>
  <si>
    <t>RECEPCIONISTA</t>
  </si>
  <si>
    <t>Beneficio Social Familiar</t>
  </si>
  <si>
    <t>LOCALIDADE</t>
  </si>
  <si>
    <t>NOVA IGUAÇU</t>
  </si>
  <si>
    <t>PETRÓPOLIS</t>
  </si>
  <si>
    <t>DUQUE DE CAXIAS</t>
  </si>
  <si>
    <t>CABO FRIO</t>
  </si>
  <si>
    <t>RECEPCIONISTA RIO DE JANEIRO</t>
  </si>
  <si>
    <t>RECEPCIONISTA DUQUE DE CAXIAS</t>
  </si>
  <si>
    <t>RECEPCIONISTA NOVA IGUAÇU</t>
  </si>
  <si>
    <t>RECEPCIONISTA PETRÓPOLIS</t>
  </si>
  <si>
    <t>RECEPCIONISTA CABO FRIO</t>
  </si>
  <si>
    <t>Valor Total do Contrato (24 meses)</t>
  </si>
  <si>
    <t xml:space="preserve">VALOR DOS POSTOS </t>
  </si>
  <si>
    <t>VALOR TOTAL 24 MESES</t>
  </si>
  <si>
    <t>Substituto na Cobertura de Ausência por Afasdtamento Maternidade</t>
  </si>
  <si>
    <t>Seguro Acidente de Trabalho - RAT</t>
  </si>
  <si>
    <t>RECEPCIONISTAS</t>
  </si>
  <si>
    <t>ANEXO XII - PLANILHA DE CUSTOS E FORMAÇÃO DE PREÇOS</t>
  </si>
  <si>
    <r>
      <t xml:space="preserve">VALOR TOTAL - </t>
    </r>
    <r>
      <rPr>
        <b/>
        <sz val="9"/>
        <color rgb="FFFF0000"/>
        <rFont val="Arial"/>
        <family val="2"/>
      </rPr>
      <t>2 POSTOS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</si>
</sst>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b/>
      <sz val="16"/>
      <color theme="0"/>
      <name val="Arial"/>
      <family val="2"/>
    </font>
    <font>
      <sz val="16"/>
      <color theme="0"/>
      <name val="Arial"/>
      <family val="2"/>
    </font>
    <font>
      <b/>
      <u/>
      <sz val="28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10" fillId="0" borderId="0"/>
    <xf numFmtId="0" fontId="2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2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5">
    <xf numFmtId="0" fontId="0" fillId="0" borderId="0" xfId="0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2" borderId="3" xfId="15" applyFont="1" applyFill="1" applyBorder="1" applyAlignment="1">
      <alignment horizontal="left" vertical="center" wrapText="1"/>
    </xf>
    <xf numFmtId="10" fontId="15" fillId="3" borderId="2" xfId="36" applyNumberFormat="1" applyFont="1" applyFill="1" applyBorder="1" applyAlignment="1">
      <alignment horizontal="center" vertical="center" wrapText="1"/>
    </xf>
    <xf numFmtId="10" fontId="14" fillId="2" borderId="2" xfId="36" applyNumberFormat="1" applyFont="1" applyFill="1" applyBorder="1" applyAlignment="1">
      <alignment horizontal="center" vertical="center" wrapText="1"/>
    </xf>
    <xf numFmtId="165" fontId="14" fillId="2" borderId="2" xfId="15" applyFont="1" applyFill="1" applyBorder="1" applyAlignment="1">
      <alignment horizontal="left" vertical="center" wrapText="1"/>
    </xf>
    <xf numFmtId="165" fontId="15" fillId="2" borderId="2" xfId="15" applyFont="1" applyFill="1" applyBorder="1" applyAlignment="1">
      <alignment horizontal="left" vertical="center" wrapText="1"/>
    </xf>
    <xf numFmtId="166" fontId="14" fillId="2" borderId="0" xfId="0" applyNumberFormat="1" applyFont="1" applyFill="1" applyAlignment="1">
      <alignment horizontal="center" vertical="top"/>
    </xf>
    <xf numFmtId="0" fontId="14" fillId="2" borderId="2" xfId="0" applyFont="1" applyFill="1" applyBorder="1" applyAlignment="1">
      <alignment horizontal="center" vertical="center"/>
    </xf>
    <xf numFmtId="10" fontId="15" fillId="2" borderId="2" xfId="36" applyNumberFormat="1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10" fontId="14" fillId="2" borderId="2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top"/>
    </xf>
    <xf numFmtId="49" fontId="15" fillId="3" borderId="0" xfId="0" applyNumberFormat="1" applyFont="1" applyFill="1" applyAlignment="1">
      <alignment horizontal="center" vertical="center" wrapText="1"/>
    </xf>
    <xf numFmtId="10" fontId="15" fillId="3" borderId="0" xfId="36" applyNumberFormat="1" applyFont="1" applyFill="1" applyBorder="1" applyAlignment="1">
      <alignment horizontal="center" vertical="center" wrapText="1"/>
    </xf>
    <xf numFmtId="166" fontId="15" fillId="2" borderId="0" xfId="51" applyFont="1" applyFill="1" applyBorder="1" applyAlignment="1">
      <alignment horizontal="center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10" fontId="14" fillId="5" borderId="2" xfId="36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65" fontId="14" fillId="0" borderId="2" xfId="15" applyFont="1" applyFill="1" applyBorder="1" applyAlignment="1">
      <alignment horizontal="left" vertical="center" wrapText="1"/>
    </xf>
    <xf numFmtId="165" fontId="15" fillId="6" borderId="2" xfId="15" applyFont="1" applyFill="1" applyBorder="1" applyAlignment="1">
      <alignment horizontal="left" vertical="center" wrapText="1"/>
    </xf>
    <xf numFmtId="165" fontId="14" fillId="0" borderId="3" xfId="15" applyFont="1" applyFill="1" applyBorder="1" applyAlignment="1">
      <alignment horizontal="left" vertical="center" wrapText="1"/>
    </xf>
    <xf numFmtId="165" fontId="15" fillId="6" borderId="3" xfId="15" applyFont="1" applyFill="1" applyBorder="1" applyAlignment="1">
      <alignment horizontal="left" vertical="center" wrapText="1"/>
    </xf>
    <xf numFmtId="10" fontId="15" fillId="6" borderId="2" xfId="36" applyNumberFormat="1" applyFont="1" applyFill="1" applyBorder="1" applyAlignment="1">
      <alignment horizontal="center" vertical="center" wrapText="1"/>
    </xf>
    <xf numFmtId="10" fontId="15" fillId="6" borderId="2" xfId="0" applyNumberFormat="1" applyFont="1" applyFill="1" applyBorder="1" applyAlignment="1">
      <alignment horizontal="center" vertical="center" wrapText="1"/>
    </xf>
    <xf numFmtId="165" fontId="15" fillId="7" borderId="2" xfId="15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 wrapText="1"/>
    </xf>
    <xf numFmtId="10" fontId="15" fillId="0" borderId="0" xfId="36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43" fontId="14" fillId="2" borderId="0" xfId="0" applyNumberFormat="1" applyFont="1" applyFill="1" applyAlignment="1">
      <alignment horizontal="center" vertical="center" wrapText="1"/>
    </xf>
    <xf numFmtId="43" fontId="14" fillId="0" borderId="0" xfId="0" applyNumberFormat="1" applyFont="1" applyAlignment="1">
      <alignment horizontal="left" vertical="center" wrapText="1"/>
    </xf>
    <xf numFmtId="10" fontId="14" fillId="2" borderId="0" xfId="0" applyNumberFormat="1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 wrapText="1"/>
    </xf>
    <xf numFmtId="165" fontId="15" fillId="6" borderId="0" xfId="15" applyFont="1" applyFill="1" applyBorder="1" applyAlignment="1">
      <alignment horizontal="left" vertical="center" wrapText="1"/>
    </xf>
    <xf numFmtId="165" fontId="14" fillId="2" borderId="0" xfId="15" applyFont="1" applyFill="1" applyBorder="1" applyAlignment="1">
      <alignment horizontal="left" vertical="center" wrapText="1"/>
    </xf>
    <xf numFmtId="169" fontId="14" fillId="2" borderId="2" xfId="36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center" wrapText="1"/>
    </xf>
    <xf numFmtId="0" fontId="3" fillId="0" borderId="0" xfId="27"/>
    <xf numFmtId="171" fontId="3" fillId="0" borderId="0" xfId="26" applyFill="1" applyBorder="1" applyAlignment="1" applyProtection="1">
      <alignment horizontal="center" vertical="center"/>
    </xf>
    <xf numFmtId="172" fontId="3" fillId="0" borderId="0" xfId="27" applyNumberFormat="1" applyAlignment="1">
      <alignment vertical="center"/>
    </xf>
    <xf numFmtId="172" fontId="0" fillId="0" borderId="0" xfId="0" applyNumberFormat="1"/>
    <xf numFmtId="165" fontId="14" fillId="5" borderId="3" xfId="15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/>
    </xf>
    <xf numFmtId="10" fontId="14" fillId="2" borderId="10" xfId="36" applyNumberFormat="1" applyFont="1" applyFill="1" applyBorder="1" applyAlignment="1">
      <alignment horizontal="center" vertical="center" wrapText="1"/>
    </xf>
    <xf numFmtId="165" fontId="14" fillId="2" borderId="10" xfId="15" applyFont="1" applyFill="1" applyBorder="1" applyAlignment="1">
      <alignment horizontal="left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0" fontId="15" fillId="6" borderId="12" xfId="36" applyNumberFormat="1" applyFont="1" applyFill="1" applyBorder="1" applyAlignment="1">
      <alignment horizontal="center" vertical="center" wrapText="1"/>
    </xf>
    <xf numFmtId="165" fontId="15" fillId="6" borderId="13" xfId="15" applyFont="1" applyFill="1" applyBorder="1" applyAlignment="1">
      <alignment horizontal="left" vertical="center" wrapText="1"/>
    </xf>
    <xf numFmtId="43" fontId="14" fillId="2" borderId="2" xfId="15" applyNumberFormat="1" applyFont="1" applyFill="1" applyBorder="1" applyAlignment="1">
      <alignment horizontal="left" vertical="center" wrapText="1"/>
    </xf>
    <xf numFmtId="169" fontId="14" fillId="5" borderId="2" xfId="36" applyNumberFormat="1" applyFont="1" applyFill="1" applyBorder="1" applyAlignment="1">
      <alignment horizontal="center" vertical="center" wrapText="1"/>
    </xf>
    <xf numFmtId="169" fontId="15" fillId="2" borderId="2" xfId="36" applyNumberFormat="1" applyFont="1" applyFill="1" applyBorder="1" applyAlignment="1">
      <alignment horizontal="center" vertical="center" wrapText="1"/>
    </xf>
    <xf numFmtId="165" fontId="15" fillId="2" borderId="0" xfId="15" applyFont="1" applyFill="1" applyBorder="1" applyAlignment="1">
      <alignment horizontal="left" vertical="center" wrapText="1"/>
    </xf>
    <xf numFmtId="43" fontId="25" fillId="2" borderId="2" xfId="15" applyNumberFormat="1" applyFont="1" applyFill="1" applyBorder="1" applyAlignment="1">
      <alignment horizontal="left" vertical="center" wrapText="1"/>
    </xf>
    <xf numFmtId="165" fontId="25" fillId="2" borderId="2" xfId="15" applyFont="1" applyFill="1" applyBorder="1" applyAlignment="1">
      <alignment horizontal="left" vertical="center" wrapText="1"/>
    </xf>
    <xf numFmtId="10" fontId="25" fillId="2" borderId="2" xfId="36" applyNumberFormat="1" applyFont="1" applyFill="1" applyBorder="1" applyAlignment="1">
      <alignment horizontal="center" vertical="center" wrapText="1"/>
    </xf>
    <xf numFmtId="10" fontId="25" fillId="0" borderId="2" xfId="36" applyNumberFormat="1" applyFont="1" applyFill="1" applyBorder="1" applyAlignment="1">
      <alignment horizontal="center" vertical="center" wrapText="1"/>
    </xf>
    <xf numFmtId="165" fontId="20" fillId="6" borderId="2" xfId="15" applyFont="1" applyFill="1" applyBorder="1" applyAlignment="1">
      <alignment horizontal="left" vertical="center" wrapText="1"/>
    </xf>
    <xf numFmtId="165" fontId="20" fillId="7" borderId="2" xfId="15" applyFont="1" applyFill="1" applyBorder="1" applyAlignment="1">
      <alignment horizontal="left" vertical="center" wrapText="1"/>
    </xf>
    <xf numFmtId="165" fontId="26" fillId="7" borderId="2" xfId="15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27" fillId="0" borderId="0" xfId="0" applyFont="1"/>
    <xf numFmtId="0" fontId="28" fillId="0" borderId="0" xfId="27" applyFont="1" applyAlignment="1">
      <alignment horizontal="left" vertical="justify"/>
    </xf>
    <xf numFmtId="0" fontId="27" fillId="0" borderId="0" xfId="27" applyFont="1"/>
    <xf numFmtId="0" fontId="27" fillId="0" borderId="9" xfId="27" applyFont="1" applyBorder="1" applyAlignment="1">
      <alignment horizontal="center" vertical="center"/>
    </xf>
    <xf numFmtId="171" fontId="27" fillId="0" borderId="0" xfId="26" applyFont="1" applyFill="1" applyBorder="1" applyAlignment="1" applyProtection="1">
      <alignment horizontal="center" vertical="center"/>
    </xf>
    <xf numFmtId="44" fontId="27" fillId="0" borderId="9" xfId="26" applyNumberFormat="1" applyFont="1" applyFill="1" applyBorder="1" applyAlignment="1" applyProtection="1">
      <alignment horizontal="center" vertical="center"/>
    </xf>
    <xf numFmtId="44" fontId="29" fillId="10" borderId="9" xfId="26" applyNumberFormat="1" applyFont="1" applyFill="1" applyBorder="1" applyAlignment="1" applyProtection="1">
      <alignment horizontal="center" vertical="center"/>
    </xf>
    <xf numFmtId="44" fontId="31" fillId="11" borderId="9" xfId="26" applyNumberFormat="1" applyFont="1" applyFill="1" applyBorder="1" applyAlignment="1" applyProtection="1">
      <alignment horizontal="center" vertical="center"/>
    </xf>
    <xf numFmtId="0" fontId="31" fillId="11" borderId="9" xfId="27" applyFont="1" applyFill="1" applyBorder="1" applyAlignment="1">
      <alignment horizontal="center" vertical="center"/>
    </xf>
    <xf numFmtId="44" fontId="27" fillId="0" borderId="20" xfId="26" applyNumberFormat="1" applyFont="1" applyFill="1" applyBorder="1" applyAlignment="1" applyProtection="1">
      <alignment horizontal="center" vertical="center"/>
    </xf>
    <xf numFmtId="0" fontId="28" fillId="4" borderId="21" xfId="27" applyFont="1" applyFill="1" applyBorder="1" applyAlignment="1">
      <alignment horizontal="center" vertical="center"/>
    </xf>
    <xf numFmtId="171" fontId="28" fillId="4" borderId="21" xfId="26" applyFont="1" applyFill="1" applyBorder="1" applyAlignment="1" applyProtection="1">
      <alignment horizontal="center" wrapText="1"/>
    </xf>
    <xf numFmtId="171" fontId="28" fillId="4" borderId="21" xfId="26" applyFont="1" applyFill="1" applyBorder="1" applyAlignment="1" applyProtection="1">
      <alignment horizontal="center" vertical="center" wrapText="1"/>
    </xf>
    <xf numFmtId="171" fontId="28" fillId="4" borderId="21" xfId="26" applyFont="1" applyFill="1" applyBorder="1" applyAlignment="1" applyProtection="1">
      <alignment horizontal="center" vertical="center"/>
    </xf>
    <xf numFmtId="0" fontId="30" fillId="11" borderId="22" xfId="27" applyFont="1" applyFill="1" applyBorder="1" applyAlignment="1">
      <alignment horizontal="center" vertical="center" wrapText="1"/>
    </xf>
    <xf numFmtId="44" fontId="31" fillId="11" borderId="23" xfId="26" applyNumberFormat="1" applyFont="1" applyFill="1" applyBorder="1" applyAlignment="1" applyProtection="1">
      <alignment horizontal="center" vertical="center"/>
    </xf>
    <xf numFmtId="0" fontId="31" fillId="11" borderId="23" xfId="27" applyFont="1" applyFill="1" applyBorder="1" applyAlignment="1">
      <alignment horizontal="center" vertical="center"/>
    </xf>
    <xf numFmtId="44" fontId="31" fillId="11" borderId="24" xfId="26" applyNumberFormat="1" applyFont="1" applyFill="1" applyBorder="1" applyAlignment="1" applyProtection="1">
      <alignment horizontal="center" vertical="center"/>
    </xf>
    <xf numFmtId="0" fontId="28" fillId="0" borderId="25" xfId="27" applyFont="1" applyBorder="1" applyAlignment="1">
      <alignment horizontal="center" vertical="center" wrapText="1"/>
    </xf>
    <xf numFmtId="44" fontId="27" fillId="0" borderId="26" xfId="26" applyNumberFormat="1" applyFont="1" applyFill="1" applyBorder="1" applyAlignment="1" applyProtection="1">
      <alignment horizontal="center" vertical="center"/>
    </xf>
    <xf numFmtId="0" fontId="30" fillId="11" borderId="25" xfId="27" applyFont="1" applyFill="1" applyBorder="1" applyAlignment="1">
      <alignment horizontal="center" vertical="center" wrapText="1"/>
    </xf>
    <xf numFmtId="44" fontId="31" fillId="11" borderId="26" xfId="26" applyNumberFormat="1" applyFont="1" applyFill="1" applyBorder="1" applyAlignment="1" applyProtection="1">
      <alignment horizontal="center" vertical="center"/>
    </xf>
    <xf numFmtId="44" fontId="29" fillId="9" borderId="26" xfId="26" applyNumberFormat="1" applyFont="1" applyFill="1" applyBorder="1" applyAlignment="1" applyProtection="1">
      <alignment horizontal="center" vertical="center"/>
    </xf>
    <xf numFmtId="0" fontId="27" fillId="0" borderId="4" xfId="0" applyFont="1" applyBorder="1"/>
    <xf numFmtId="0" fontId="27" fillId="0" borderId="27" xfId="0" applyFont="1" applyBorder="1"/>
    <xf numFmtId="0" fontId="28" fillId="4" borderId="29" xfId="27" applyFont="1" applyFill="1" applyBorder="1" applyAlignment="1">
      <alignment horizontal="center" vertical="center"/>
    </xf>
    <xf numFmtId="44" fontId="29" fillId="10" borderId="26" xfId="26" applyNumberFormat="1" applyFont="1" applyFill="1" applyBorder="1" applyAlignment="1" applyProtection="1">
      <alignment horizontal="center" vertic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14" fontId="15" fillId="2" borderId="17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165" fontId="15" fillId="0" borderId="7" xfId="5" applyFont="1" applyFill="1" applyBorder="1" applyAlignment="1">
      <alignment horizontal="center" vertical="center" wrapText="1"/>
    </xf>
    <xf numFmtId="165" fontId="15" fillId="0" borderId="3" xfId="5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/>
    </xf>
    <xf numFmtId="0" fontId="15" fillId="6" borderId="18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28" fillId="0" borderId="31" xfId="27" applyFont="1" applyBorder="1" applyAlignment="1">
      <alignment horizontal="center" vertical="center" wrapText="1"/>
    </xf>
    <xf numFmtId="0" fontId="28" fillId="0" borderId="32" xfId="27" applyFont="1" applyBorder="1" applyAlignment="1">
      <alignment horizontal="center" vertical="center" wrapText="1"/>
    </xf>
    <xf numFmtId="0" fontId="28" fillId="0" borderId="33" xfId="27" applyFont="1" applyBorder="1" applyAlignment="1">
      <alignment horizontal="center" vertical="center" wrapText="1"/>
    </xf>
    <xf numFmtId="0" fontId="32" fillId="11" borderId="0" xfId="27" applyFont="1" applyFill="1" applyAlignment="1">
      <alignment horizontal="center" vertical="center"/>
    </xf>
    <xf numFmtId="0" fontId="28" fillId="4" borderId="25" xfId="27" applyFont="1" applyFill="1" applyBorder="1" applyAlignment="1">
      <alignment horizontal="center" vertical="center" wrapText="1"/>
    </xf>
    <xf numFmtId="0" fontId="28" fillId="4" borderId="9" xfId="27" applyFont="1" applyFill="1" applyBorder="1" applyAlignment="1">
      <alignment horizontal="center" vertical="center" wrapText="1"/>
    </xf>
    <xf numFmtId="0" fontId="28" fillId="0" borderId="30" xfId="27" applyFont="1" applyBorder="1" applyAlignment="1">
      <alignment horizontal="center" vertical="center" wrapText="1"/>
    </xf>
    <xf numFmtId="0" fontId="28" fillId="0" borderId="2" xfId="27" applyFont="1" applyBorder="1" applyAlignment="1">
      <alignment horizontal="center" vertical="center" wrapText="1"/>
    </xf>
    <xf numFmtId="0" fontId="28" fillId="4" borderId="28" xfId="27" applyFont="1" applyFill="1" applyBorder="1" applyAlignment="1">
      <alignment horizontal="center" vertical="center"/>
    </xf>
    <xf numFmtId="0" fontId="28" fillId="4" borderId="8" xfId="27" applyFont="1" applyFill="1" applyBorder="1" applyAlignment="1">
      <alignment horizontal="center" vertical="center"/>
    </xf>
    <xf numFmtId="0" fontId="28" fillId="4" borderId="3" xfId="27" applyFont="1" applyFill="1" applyBorder="1" applyAlignment="1">
      <alignment horizontal="center" vertical="center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060"/>
  <sheetViews>
    <sheetView showGridLines="0" tabSelected="1" view="pageBreakPreview" zoomScaleNormal="130" zoomScaleSheetLayoutView="100" workbookViewId="0">
      <selection activeCell="N115" sqref="N115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139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7"/>
    </row>
    <row r="8" spans="1:6" ht="14.1" customHeight="1" x14ac:dyDescent="0.2">
      <c r="A8" s="6" t="s">
        <v>4</v>
      </c>
      <c r="B8" s="110" t="s">
        <v>111</v>
      </c>
      <c r="C8" s="112"/>
      <c r="D8" s="123" t="s">
        <v>127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128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110</v>
      </c>
      <c r="C17" s="142"/>
      <c r="D17" s="144"/>
      <c r="E17" s="145"/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2" x14ac:dyDescent="0.2">
      <c r="A23" s="10" t="s">
        <v>2</v>
      </c>
      <c r="B23" s="143" t="s">
        <v>19</v>
      </c>
      <c r="C23" s="143"/>
      <c r="D23" s="13"/>
      <c r="E23" s="15"/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/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/>
      <c r="E25" s="14"/>
      <c r="F25" s="4"/>
    </row>
    <row r="26" spans="1:6" ht="14.1" customHeight="1" x14ac:dyDescent="0.2">
      <c r="A26" s="10" t="s">
        <v>7</v>
      </c>
      <c r="B26" s="143" t="s">
        <v>22</v>
      </c>
      <c r="C26" s="143"/>
      <c r="D26" s="13"/>
      <c r="E26" s="14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/>
      <c r="E27" s="14"/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/>
      <c r="E28" s="14"/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/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/>
      <c r="E32" s="14"/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/>
      <c r="E33" s="14"/>
      <c r="F33" s="7"/>
    </row>
    <row r="34" spans="1:6" s="3" customFormat="1" ht="14.1" customHeight="1" x14ac:dyDescent="0.2">
      <c r="A34" s="151" t="s">
        <v>61</v>
      </c>
      <c r="B34" s="151"/>
      <c r="C34" s="151"/>
      <c r="D34" s="18"/>
      <c r="E34" s="15"/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/>
      <c r="E37" s="14"/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/>
      <c r="E38" s="14"/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75"/>
      <c r="E39" s="14"/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/>
      <c r="E40" s="14"/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/>
      <c r="E41" s="14"/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/>
      <c r="E42" s="14"/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/>
      <c r="E43" s="14"/>
      <c r="F43" s="7"/>
    </row>
    <row r="44" spans="1:6" s="3" customFormat="1" ht="14.1" customHeight="1" thickBot="1" x14ac:dyDescent="0.25">
      <c r="A44" s="62" t="s">
        <v>26</v>
      </c>
      <c r="B44" s="167" t="s">
        <v>37</v>
      </c>
      <c r="C44" s="167"/>
      <c r="D44" s="63"/>
      <c r="E44" s="64"/>
      <c r="F44" s="7"/>
    </row>
    <row r="45" spans="1:6" s="3" customFormat="1" ht="14.1" customHeight="1" thickBot="1" x14ac:dyDescent="0.25">
      <c r="A45" s="168" t="s">
        <v>39</v>
      </c>
      <c r="B45" s="169"/>
      <c r="C45" s="169"/>
      <c r="D45" s="67"/>
      <c r="E45" s="68"/>
      <c r="F45" s="7"/>
    </row>
    <row r="46" spans="1:6" s="3" customFormat="1" ht="14.1" customHeight="1" x14ac:dyDescent="0.2">
      <c r="A46" s="170" t="s">
        <v>63</v>
      </c>
      <c r="B46" s="171"/>
      <c r="C46" s="172"/>
      <c r="D46" s="65"/>
      <c r="E46" s="66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/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/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/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36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61"/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/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/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/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/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/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/>
      <c r="E62" s="14"/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/>
      <c r="E63" s="14"/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/>
      <c r="E64" s="14"/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/>
      <c r="E65" s="14"/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/>
      <c r="E66" s="14"/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/>
      <c r="E67" s="14"/>
      <c r="F67" s="4"/>
    </row>
    <row r="68" spans="1:6" ht="14.1" customHeight="1" x14ac:dyDescent="0.2">
      <c r="A68" s="149" t="s">
        <v>39</v>
      </c>
      <c r="B68" s="149"/>
      <c r="C68" s="149"/>
      <c r="D68" s="38"/>
      <c r="E68" s="35"/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/>
      <c r="E72" s="14"/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/>
      <c r="E73" s="14"/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/>
      <c r="E74" s="14"/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/>
      <c r="E75" s="14"/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/>
      <c r="E76" s="14"/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70"/>
      <c r="E77" s="14"/>
      <c r="F77" s="4"/>
    </row>
    <row r="78" spans="1:6" ht="14.1" customHeight="1" x14ac:dyDescent="0.2">
      <c r="A78" s="151" t="s">
        <v>86</v>
      </c>
      <c r="B78" s="151"/>
      <c r="C78" s="151"/>
      <c r="D78" s="71"/>
      <c r="E78" s="15"/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/>
      <c r="E79" s="8"/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/>
      <c r="E80" s="14"/>
      <c r="F80" s="4"/>
    </row>
    <row r="81" spans="1:6" ht="14.1" customHeight="1" x14ac:dyDescent="0.2">
      <c r="A81" s="151" t="s">
        <v>86</v>
      </c>
      <c r="B81" s="151"/>
      <c r="C81" s="151"/>
      <c r="D81" s="18"/>
      <c r="E81" s="15"/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/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/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/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5" customHeight="1" x14ac:dyDescent="0.2">
      <c r="A91" s="10" t="s">
        <v>2</v>
      </c>
      <c r="B91" s="159" t="s">
        <v>106</v>
      </c>
      <c r="C91" s="160"/>
      <c r="D91" s="161"/>
      <c r="E91" s="61"/>
      <c r="F91" s="4"/>
    </row>
    <row r="92" spans="1:6" ht="15" customHeight="1" x14ac:dyDescent="0.2">
      <c r="A92" s="10" t="s">
        <v>4</v>
      </c>
      <c r="B92" s="80" t="s">
        <v>117</v>
      </c>
      <c r="C92" s="81"/>
      <c r="D92" s="82"/>
      <c r="E92" s="61"/>
      <c r="F92" s="4"/>
    </row>
    <row r="93" spans="1:6" ht="14.1" customHeight="1" x14ac:dyDescent="0.2">
      <c r="A93" s="10" t="s">
        <v>5</v>
      </c>
      <c r="B93" s="159" t="s">
        <v>118</v>
      </c>
      <c r="C93" s="160"/>
      <c r="D93" s="161"/>
      <c r="E93" s="61"/>
      <c r="F93" s="4"/>
    </row>
    <row r="94" spans="1:6" ht="12" x14ac:dyDescent="0.2">
      <c r="A94" s="10" t="s">
        <v>7</v>
      </c>
      <c r="B94" s="159" t="s">
        <v>27</v>
      </c>
      <c r="C94" s="160"/>
      <c r="D94" s="161"/>
      <c r="E94" s="61"/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/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/>
      <c r="E99" s="15"/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/>
      <c r="E100" s="15"/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/>
      <c r="E101" s="15"/>
      <c r="F101" s="7"/>
    </row>
    <row r="102" spans="1:8" ht="14.1" customHeight="1" x14ac:dyDescent="0.2">
      <c r="A102" s="158"/>
      <c r="B102" s="143" t="s">
        <v>93</v>
      </c>
      <c r="C102" s="143"/>
      <c r="D102" s="13"/>
      <c r="E102" s="14"/>
      <c r="F102" s="7"/>
    </row>
    <row r="103" spans="1:8" ht="14.1" customHeight="1" x14ac:dyDescent="0.2">
      <c r="A103" s="158"/>
      <c r="B103" s="143" t="s">
        <v>94</v>
      </c>
      <c r="C103" s="143"/>
      <c r="D103" s="13"/>
      <c r="E103" s="14"/>
      <c r="F103" s="7"/>
    </row>
    <row r="104" spans="1:8" ht="14.1" customHeight="1" x14ac:dyDescent="0.2">
      <c r="A104" s="158"/>
      <c r="B104" s="143" t="s">
        <v>95</v>
      </c>
      <c r="C104" s="143"/>
      <c r="D104" s="22"/>
      <c r="E104" s="14"/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/>
      <c r="E106" s="35">
        <f>SUM(E99:E104)</f>
        <v>0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/>
      <c r="F109" s="4"/>
      <c r="G109" s="46"/>
      <c r="H109" s="54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/>
      <c r="F110" s="4"/>
      <c r="H110" s="5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/>
      <c r="F111" s="4"/>
      <c r="H111" s="5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/>
      <c r="F112" s="4"/>
      <c r="H112" s="54"/>
    </row>
    <row r="113" spans="1:8" ht="14.1" customHeight="1" x14ac:dyDescent="0.2">
      <c r="A113" s="6" t="s">
        <v>23</v>
      </c>
      <c r="B113" s="156" t="s">
        <v>98</v>
      </c>
      <c r="C113" s="156"/>
      <c r="D113" s="156"/>
      <c r="E113" s="14"/>
      <c r="F113" s="4"/>
      <c r="H113" s="54"/>
    </row>
    <row r="114" spans="1:8" ht="14.1" customHeight="1" x14ac:dyDescent="0.2">
      <c r="A114" s="166" t="s">
        <v>49</v>
      </c>
      <c r="B114" s="166"/>
      <c r="C114" s="166"/>
      <c r="D114" s="166"/>
      <c r="E114" s="15"/>
      <c r="F114" s="4"/>
      <c r="H114" s="72"/>
    </row>
    <row r="115" spans="1:8" ht="14.1" customHeight="1" x14ac:dyDescent="0.2">
      <c r="A115" s="6" t="s">
        <v>24</v>
      </c>
      <c r="B115" s="156" t="s">
        <v>100</v>
      </c>
      <c r="C115" s="156"/>
      <c r="D115" s="156"/>
      <c r="E115" s="15"/>
      <c r="F115" s="4"/>
    </row>
    <row r="116" spans="1:8" ht="14.1" customHeight="1" x14ac:dyDescent="0.2">
      <c r="A116" s="149" t="s">
        <v>50</v>
      </c>
      <c r="B116" s="149"/>
      <c r="C116" s="149"/>
      <c r="D116" s="149"/>
      <c r="E116" s="35"/>
      <c r="F116" s="23"/>
      <c r="G116" s="46"/>
      <c r="H116" s="46"/>
    </row>
    <row r="117" spans="1:8" ht="14.1" customHeight="1" x14ac:dyDescent="0.2">
      <c r="A117" s="165" t="s">
        <v>140</v>
      </c>
      <c r="B117" s="165"/>
      <c r="C117" s="165"/>
      <c r="D117" s="165"/>
      <c r="E117" s="40"/>
      <c r="F117" s="4"/>
      <c r="H117" s="56"/>
    </row>
    <row r="118" spans="1:8" ht="14.1" customHeight="1" x14ac:dyDescent="0.2">
      <c r="C118" s="41"/>
      <c r="D118" s="42"/>
      <c r="E118" s="43"/>
      <c r="F118" s="44"/>
    </row>
    <row r="119" spans="1:8" ht="14.1" customHeight="1" x14ac:dyDescent="0.2">
      <c r="C119" s="41"/>
      <c r="D119" s="42"/>
      <c r="E119" s="43"/>
      <c r="F119" s="44"/>
      <c r="G119" s="46"/>
    </row>
    <row r="120" spans="1:8" ht="14.1" customHeight="1" x14ac:dyDescent="0.2">
      <c r="C120" s="41"/>
      <c r="D120" s="42"/>
      <c r="E120" s="47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  <row r="1059" spans="3:6" ht="14.1" customHeight="1" x14ac:dyDescent="0.2">
      <c r="C1059" s="41"/>
      <c r="D1059" s="42"/>
      <c r="E1059" s="43"/>
      <c r="F1059" s="44"/>
    </row>
    <row r="1060" spans="3:6" ht="14.1" customHeight="1" x14ac:dyDescent="0.2">
      <c r="C1060" s="41"/>
      <c r="D1060" s="42"/>
      <c r="E1060" s="43"/>
      <c r="F1060" s="44"/>
    </row>
  </sheetData>
  <mergeCells count="120">
    <mergeCell ref="B20:C20"/>
    <mergeCell ref="D20:E20"/>
    <mergeCell ref="A117:D117"/>
    <mergeCell ref="A116:D116"/>
    <mergeCell ref="B109:D109"/>
    <mergeCell ref="B110:D110"/>
    <mergeCell ref="B113:D113"/>
    <mergeCell ref="A114:D114"/>
    <mergeCell ref="B115:D115"/>
    <mergeCell ref="A36:C36"/>
    <mergeCell ref="B38:C38"/>
    <mergeCell ref="B44:C44"/>
    <mergeCell ref="B39:C39"/>
    <mergeCell ref="B42:C42"/>
    <mergeCell ref="A45:C45"/>
    <mergeCell ref="B56:D56"/>
    <mergeCell ref="A46:C46"/>
    <mergeCell ref="B51:D51"/>
    <mergeCell ref="A55:D55"/>
    <mergeCell ref="A54:E54"/>
    <mergeCell ref="A68:C68"/>
    <mergeCell ref="A61:E61"/>
    <mergeCell ref="B62:C62"/>
    <mergeCell ref="B63:C63"/>
    <mergeCell ref="B111:D111"/>
    <mergeCell ref="B112:D112"/>
    <mergeCell ref="B75:C75"/>
    <mergeCell ref="B77:C77"/>
    <mergeCell ref="A78:C78"/>
    <mergeCell ref="B79:C79"/>
    <mergeCell ref="B76:C76"/>
    <mergeCell ref="B100:C100"/>
    <mergeCell ref="A106:C106"/>
    <mergeCell ref="A107:E107"/>
    <mergeCell ref="B108:D108"/>
    <mergeCell ref="A101:A104"/>
    <mergeCell ref="B101:C101"/>
    <mergeCell ref="B102:C102"/>
    <mergeCell ref="B103:C103"/>
    <mergeCell ref="B104:C104"/>
    <mergeCell ref="B99:C99"/>
    <mergeCell ref="B93:D93"/>
    <mergeCell ref="B94:D94"/>
    <mergeCell ref="A95:D95"/>
    <mergeCell ref="A83:E83"/>
    <mergeCell ref="B90:D90"/>
    <mergeCell ref="B91:D91"/>
    <mergeCell ref="B86:D86"/>
    <mergeCell ref="B87:D87"/>
    <mergeCell ref="A97:E97"/>
    <mergeCell ref="B98:C98"/>
    <mergeCell ref="B59:D59"/>
    <mergeCell ref="B50:D50"/>
    <mergeCell ref="B52:D52"/>
    <mergeCell ref="A53:D53"/>
    <mergeCell ref="B57:D57"/>
    <mergeCell ref="B58:D58"/>
    <mergeCell ref="B67:C67"/>
    <mergeCell ref="B64:C64"/>
    <mergeCell ref="B65:C65"/>
    <mergeCell ref="B66:C66"/>
    <mergeCell ref="B80:C80"/>
    <mergeCell ref="A81:C81"/>
    <mergeCell ref="A89:E89"/>
    <mergeCell ref="B71:C71"/>
    <mergeCell ref="A84:D84"/>
    <mergeCell ref="B85:D85"/>
    <mergeCell ref="B72:C72"/>
    <mergeCell ref="B73:C73"/>
    <mergeCell ref="B74:C74"/>
    <mergeCell ref="A21:E21"/>
    <mergeCell ref="B22:C22"/>
    <mergeCell ref="B23:C23"/>
    <mergeCell ref="B24:C24"/>
    <mergeCell ref="B25:C25"/>
    <mergeCell ref="A70:E70"/>
    <mergeCell ref="B26:C26"/>
    <mergeCell ref="B27:C27"/>
    <mergeCell ref="A29:D29"/>
    <mergeCell ref="B28:C28"/>
    <mergeCell ref="B32:C32"/>
    <mergeCell ref="B33:C33"/>
    <mergeCell ref="A34:C34"/>
    <mergeCell ref="A31:C31"/>
    <mergeCell ref="B37:C37"/>
    <mergeCell ref="B40:C40"/>
    <mergeCell ref="B41:C41"/>
    <mergeCell ref="B43:C43"/>
    <mergeCell ref="A30:E30"/>
    <mergeCell ref="B47:D47"/>
    <mergeCell ref="B48:D48"/>
    <mergeCell ref="B49:D49"/>
    <mergeCell ref="A15:E15"/>
    <mergeCell ref="B16:C16"/>
    <mergeCell ref="D16:E16"/>
    <mergeCell ref="B17:C17"/>
    <mergeCell ref="B18:C18"/>
    <mergeCell ref="B19:C19"/>
    <mergeCell ref="D17:E17"/>
    <mergeCell ref="D18:E18"/>
    <mergeCell ref="D19:E19"/>
    <mergeCell ref="B10:C10"/>
    <mergeCell ref="D8:E8"/>
    <mergeCell ref="D9:E9"/>
    <mergeCell ref="D10:E10"/>
    <mergeCell ref="D12:E12"/>
    <mergeCell ref="B12:C12"/>
    <mergeCell ref="B13:C13"/>
    <mergeCell ref="D13:E13"/>
    <mergeCell ref="A14:E14"/>
    <mergeCell ref="A11:E11"/>
    <mergeCell ref="A6:E6"/>
    <mergeCell ref="A2:E2"/>
    <mergeCell ref="A3:E3"/>
    <mergeCell ref="A4:E4"/>
    <mergeCell ref="A5:E5"/>
    <mergeCell ref="B7:C7"/>
    <mergeCell ref="D7:E7"/>
    <mergeCell ref="B8:C8"/>
    <mergeCell ref="B9:C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8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1045"/>
  <sheetViews>
    <sheetView view="pageBreakPreview" topLeftCell="A91" zoomScaleNormal="100" zoomScaleSheetLayoutView="100" workbookViewId="0">
      <selection activeCell="A3" sqref="A3:F3"/>
    </sheetView>
  </sheetViews>
  <sheetFormatPr defaultRowHeight="14.1" customHeight="1" x14ac:dyDescent="0.2"/>
  <cols>
    <col min="1" max="1" width="6.5703125" style="5" customWidth="1"/>
    <col min="2" max="2" width="54.140625" style="5" customWidth="1"/>
    <col min="3" max="3" width="17.28515625" style="24" customWidth="1"/>
    <col min="4" max="4" width="10.28515625" style="25" customWidth="1"/>
    <col min="5" max="5" width="20.710937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126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129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1575.81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1575.81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1575.81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131.26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175.07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306.33999999999997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381.43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47.68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76">
        <v>0.03</v>
      </c>
      <c r="E39" s="14">
        <f>ROUND((E29+E34+E78)*D39,2)</f>
        <v>57.22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28.607549999999996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19.0717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11.443019999999999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3.8143399999999996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152.57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701.83661000000006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((4.75*2)*22)-(E23*0.06)</f>
        <v>114.45140000000001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547.25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306.33999999999997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701.83661000000006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547.25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1555.43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6.57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0.52560000000000007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2.52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30.63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11.271840000000001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50.425919999999998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101.94335999999998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14.59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8.76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0.44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0.35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0.88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25.020000000000003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25.020000000000003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25.020000000000003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98.6320008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229.93420799832001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69.584773043932685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320.51168189932628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210.86294861797785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929.53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1575.81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1555.43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101.94335999999998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25.020000000000003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3287.7333600000002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929.53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77">
        <f>ROUND((E114+E99+E100)/(1-D101),2)</f>
        <v>4217.26</v>
      </c>
      <c r="F116" s="23"/>
      <c r="G116" s="46"/>
      <c r="H116" s="46"/>
    </row>
    <row r="117" spans="1:10" ht="14.1" customHeight="1" x14ac:dyDescent="0.2">
      <c r="A117" s="165" t="s">
        <v>113</v>
      </c>
      <c r="B117" s="165"/>
      <c r="C117" s="165"/>
      <c r="D117" s="165"/>
      <c r="E117" s="78">
        <f>ROUND(E116*1,2)</f>
        <v>4217.26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113:D113"/>
    <mergeCell ref="B103:C103"/>
    <mergeCell ref="B104:C104"/>
    <mergeCell ref="B112:D112"/>
    <mergeCell ref="A101:A104"/>
    <mergeCell ref="A117:D117"/>
    <mergeCell ref="A106:C106"/>
    <mergeCell ref="A107:E107"/>
    <mergeCell ref="B108:D108"/>
    <mergeCell ref="B109:D109"/>
    <mergeCell ref="B110:D110"/>
    <mergeCell ref="A114:D114"/>
    <mergeCell ref="A116:D116"/>
    <mergeCell ref="B111:D111"/>
    <mergeCell ref="B115:D115"/>
    <mergeCell ref="B101:C101"/>
    <mergeCell ref="B102:C102"/>
    <mergeCell ref="A54:E54"/>
    <mergeCell ref="B19:C19"/>
    <mergeCell ref="A68:C68"/>
    <mergeCell ref="B62:C62"/>
    <mergeCell ref="A70:E70"/>
    <mergeCell ref="B71:C71"/>
    <mergeCell ref="A78:C78"/>
    <mergeCell ref="B79:C79"/>
    <mergeCell ref="B80:C80"/>
    <mergeCell ref="B42:C42"/>
    <mergeCell ref="B43:C43"/>
    <mergeCell ref="B47:D47"/>
    <mergeCell ref="B48:D48"/>
    <mergeCell ref="B49:D49"/>
    <mergeCell ref="B50:D50"/>
    <mergeCell ref="B51:D51"/>
    <mergeCell ref="B52:D52"/>
    <mergeCell ref="A53:D53"/>
    <mergeCell ref="A36:C36"/>
    <mergeCell ref="B37:C37"/>
    <mergeCell ref="A31:C31"/>
    <mergeCell ref="B32:C32"/>
    <mergeCell ref="B33:C33"/>
    <mergeCell ref="B38:C38"/>
    <mergeCell ref="B39:C39"/>
    <mergeCell ref="B40:C40"/>
    <mergeCell ref="B41:C41"/>
    <mergeCell ref="A5:E5"/>
    <mergeCell ref="A2:E2"/>
    <mergeCell ref="A3:E3"/>
    <mergeCell ref="A4:E4"/>
    <mergeCell ref="B8:C8"/>
    <mergeCell ref="D8:E8"/>
    <mergeCell ref="B7:C7"/>
    <mergeCell ref="D12:E12"/>
    <mergeCell ref="B18:C18"/>
    <mergeCell ref="D18:E18"/>
    <mergeCell ref="B17:C17"/>
    <mergeCell ref="A15:E15"/>
    <mergeCell ref="D17:E17"/>
    <mergeCell ref="B16:C16"/>
    <mergeCell ref="D16:E16"/>
    <mergeCell ref="A11:E11"/>
    <mergeCell ref="B13:C13"/>
    <mergeCell ref="D13:E13"/>
    <mergeCell ref="A14:E14"/>
    <mergeCell ref="B12:C12"/>
    <mergeCell ref="D7:E7"/>
    <mergeCell ref="D10:E10"/>
    <mergeCell ref="B10:C10"/>
    <mergeCell ref="D19:E19"/>
    <mergeCell ref="A21:E21"/>
    <mergeCell ref="B22:C22"/>
    <mergeCell ref="B23:C23"/>
    <mergeCell ref="B24:C24"/>
    <mergeCell ref="B20:C20"/>
    <mergeCell ref="D20:E20"/>
    <mergeCell ref="A6:E6"/>
    <mergeCell ref="B9:C9"/>
    <mergeCell ref="D9:E9"/>
    <mergeCell ref="B25:C25"/>
    <mergeCell ref="B67:C67"/>
    <mergeCell ref="B64:C64"/>
    <mergeCell ref="B77:C77"/>
    <mergeCell ref="B76:C76"/>
    <mergeCell ref="B73:C73"/>
    <mergeCell ref="B26:C26"/>
    <mergeCell ref="B44:C44"/>
    <mergeCell ref="A45:C45"/>
    <mergeCell ref="A46:C46"/>
    <mergeCell ref="A34:C34"/>
    <mergeCell ref="B27:C27"/>
    <mergeCell ref="B28:C28"/>
    <mergeCell ref="A29:D29"/>
    <mergeCell ref="A30:E30"/>
    <mergeCell ref="A55:D55"/>
    <mergeCell ref="B56:D56"/>
    <mergeCell ref="B57:D57"/>
    <mergeCell ref="B58:D58"/>
    <mergeCell ref="B59:D59"/>
    <mergeCell ref="A61:E61"/>
    <mergeCell ref="B63:C63"/>
    <mergeCell ref="B65:C65"/>
    <mergeCell ref="B66:C66"/>
    <mergeCell ref="A83:E83"/>
    <mergeCell ref="B98:C98"/>
    <mergeCell ref="A95:D95"/>
    <mergeCell ref="A97:E97"/>
    <mergeCell ref="B99:C99"/>
    <mergeCell ref="B100:C100"/>
    <mergeCell ref="B94:D94"/>
    <mergeCell ref="B91:D91"/>
    <mergeCell ref="B92:D92"/>
    <mergeCell ref="B90:D90"/>
    <mergeCell ref="A81:C81"/>
    <mergeCell ref="B74:C74"/>
    <mergeCell ref="B75:C75"/>
    <mergeCell ref="B72:C72"/>
    <mergeCell ref="A84:D84"/>
    <mergeCell ref="B85:D85"/>
    <mergeCell ref="B86:D86"/>
    <mergeCell ref="B87:D87"/>
    <mergeCell ref="A89:E8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2F5F-ED14-4A83-AAB9-7294BA3564E6}">
  <sheetPr>
    <tabColor rgb="FFFFFF00"/>
  </sheetPr>
  <dimension ref="A1:J1045"/>
  <sheetViews>
    <sheetView view="pageBreakPreview" topLeftCell="A16" zoomScaleNormal="100" zoomScaleSheetLayoutView="100" workbookViewId="0">
      <selection activeCell="A3" sqref="A3:F3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124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130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1518.57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1518.57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((4.45*2)*22)-(E23*0.06)</f>
        <v>104.68580000000001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537.49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295.20999999999998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676.35037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537.49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1509.05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14.06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8.44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0.43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0.33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0.85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24.11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95.385120000000001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222.36497124800002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67.294102047337631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309.96071246046421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203.92152135556856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898.93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1509.05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3179.5040000000004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898.93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4078.43</v>
      </c>
      <c r="F116" s="23"/>
      <c r="G116" s="46"/>
      <c r="H116" s="46"/>
    </row>
    <row r="117" spans="1:10" ht="14.1" customHeight="1" x14ac:dyDescent="0.2">
      <c r="A117" s="165" t="s">
        <v>116</v>
      </c>
      <c r="B117" s="165"/>
      <c r="C117" s="165"/>
      <c r="D117" s="165"/>
      <c r="E117" s="40">
        <f>ROUND(E116*1,2)</f>
        <v>4078.43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0FC61-4E5E-47AC-9FCA-7100765F8AFD}">
  <sheetPr>
    <tabColor rgb="FFFFFF00"/>
  </sheetPr>
  <dimension ref="A1:J1045"/>
  <sheetViews>
    <sheetView view="pageBreakPreview" topLeftCell="A13" zoomScaleNormal="100" zoomScaleSheetLayoutView="100" workbookViewId="0">
      <selection activeCell="A3" sqref="A3:F3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20.7109375" style="1" bestFit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125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131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1476.81</v>
      </c>
      <c r="E17" s="145">
        <v>0</v>
      </c>
      <c r="F17" s="4"/>
    </row>
    <row r="18" spans="1:6" ht="2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1476.81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73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74"/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1476.81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123.02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164.07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287.08999999999997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357.47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44.68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53.62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26.810249999999996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17.8735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10.7241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3.5747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142.99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657.74255000000005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((4.8*2)*22)-(E23*0.06)</f>
        <v>122.59139999999999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555.39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287.08999999999997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657.74255000000005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555.39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1500.22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6.16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0.49280000000000002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2.36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28.71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10.565280000000001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47.257919999999999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95.545999999999992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13.68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8.2100000000000009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0.41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0.32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0.83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23.45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23.45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23.45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93.76667999999998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218.592009972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66.152294325991846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304.70147689547753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200.46149795755105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883.67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1476.81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1500.22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95.545999999999992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23.45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3125.5559999999996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883.67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4009.23</v>
      </c>
      <c r="F116" s="23"/>
      <c r="G116" s="46"/>
      <c r="H116" s="46"/>
    </row>
    <row r="117" spans="1:10" ht="14.1" customHeight="1" x14ac:dyDescent="0.2">
      <c r="A117" s="165" t="s">
        <v>116</v>
      </c>
      <c r="B117" s="165"/>
      <c r="C117" s="165"/>
      <c r="D117" s="165"/>
      <c r="E117" s="79">
        <f>ROUND(E116*1,2)</f>
        <v>4009.23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6107-42A9-43F4-9A99-C63A5FC5A8C2}">
  <sheetPr>
    <tabColor rgb="FFFFFF00"/>
  </sheetPr>
  <dimension ref="A1:J1045"/>
  <sheetViews>
    <sheetView view="pageBreakPreview" zoomScaleNormal="100" zoomScaleSheetLayoutView="100" workbookViewId="0">
      <selection activeCell="A3" sqref="A3:F3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127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132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1518.57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1518.57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((4.5*2)*26)-(E23*0.06)</f>
        <v>142.88580000000002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575.69000000000005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295.20999999999998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676.35037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575.69000000000005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1547.25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>ROUND($E$29*D72,2)</f>
        <v>14.06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>ROUND($E$29*D73,2)</f>
        <v>8.44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>ROUND($E$29*D74,2)</f>
        <v>0.43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>ROUND($E$29*D75,2)</f>
        <v>0.33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>ROUND($E$29*D76,2)</f>
        <v>0.85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ref="E77" si="0">ROUND($E$29*D77,2)</f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24.11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2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/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96.531120000000001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225.03656464800002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68.102603844538791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313.68472073848164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206.37152680163268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909.73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1547.25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3217.7040000000002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909.73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4127.43</v>
      </c>
      <c r="F116" s="23"/>
      <c r="G116" s="46"/>
      <c r="H116" s="46"/>
    </row>
    <row r="117" spans="1:10" ht="14.1" customHeight="1" x14ac:dyDescent="0.2">
      <c r="A117" s="165" t="s">
        <v>113</v>
      </c>
      <c r="B117" s="165"/>
      <c r="C117" s="165"/>
      <c r="D117" s="165"/>
      <c r="E117" s="40">
        <f>E116</f>
        <v>4127.43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2"/>
  <sheetViews>
    <sheetView view="pageBreakPreview" topLeftCell="A10" zoomScaleNormal="100" zoomScaleSheetLayoutView="100" workbookViewId="0">
      <selection activeCell="A3" sqref="A3:F3"/>
    </sheetView>
  </sheetViews>
  <sheetFormatPr defaultRowHeight="12.75" x14ac:dyDescent="0.2"/>
  <cols>
    <col min="1" max="1" width="35" bestFit="1" customWidth="1"/>
    <col min="2" max="3" width="20" customWidth="1"/>
    <col min="4" max="4" width="23" bestFit="1" customWidth="1"/>
    <col min="5" max="5" width="31.42578125" bestFit="1" customWidth="1"/>
    <col min="6" max="6" width="55.85546875" bestFit="1" customWidth="1"/>
    <col min="7" max="7" width="0.85546875" customWidth="1"/>
    <col min="8" max="9" width="9.140625" hidden="1" customWidth="1"/>
  </cols>
  <sheetData>
    <row r="1" spans="1:9" ht="20.25" x14ac:dyDescent="0.3">
      <c r="A1" s="83"/>
      <c r="B1" s="83"/>
      <c r="C1" s="83"/>
      <c r="D1" s="83"/>
      <c r="E1" s="83"/>
      <c r="F1" s="83"/>
      <c r="G1" s="83"/>
    </row>
    <row r="2" spans="1:9" ht="20.25" x14ac:dyDescent="0.3">
      <c r="A2" s="83"/>
      <c r="B2" s="83"/>
      <c r="C2" s="83"/>
      <c r="D2" s="83"/>
      <c r="E2" s="83"/>
      <c r="F2" s="83"/>
      <c r="G2" s="83"/>
    </row>
    <row r="3" spans="1:9" ht="35.25" x14ac:dyDescent="0.3">
      <c r="A3" s="177" t="s">
        <v>138</v>
      </c>
      <c r="B3" s="177"/>
      <c r="C3" s="177"/>
      <c r="D3" s="177"/>
      <c r="E3" s="177"/>
      <c r="F3" s="177"/>
      <c r="G3" s="83"/>
    </row>
    <row r="4" spans="1:9" ht="20.25" x14ac:dyDescent="0.3">
      <c r="A4" s="84"/>
      <c r="B4" s="84"/>
      <c r="C4" s="84"/>
      <c r="D4" s="84"/>
      <c r="E4" s="84"/>
      <c r="F4" s="85"/>
      <c r="G4" s="83"/>
    </row>
    <row r="5" spans="1:9" ht="20.25" x14ac:dyDescent="0.3">
      <c r="A5" s="84"/>
      <c r="B5" s="84"/>
      <c r="C5" s="84"/>
      <c r="D5" s="84"/>
      <c r="E5" s="84"/>
      <c r="F5" s="85"/>
      <c r="G5" s="83"/>
    </row>
    <row r="6" spans="1:9" ht="41.25" thickBot="1" x14ac:dyDescent="0.35">
      <c r="A6" s="93" t="s">
        <v>114</v>
      </c>
      <c r="B6" s="94" t="s">
        <v>112</v>
      </c>
      <c r="C6" s="95" t="s">
        <v>115</v>
      </c>
      <c r="D6" s="93" t="s">
        <v>101</v>
      </c>
      <c r="E6" s="96" t="s">
        <v>105</v>
      </c>
      <c r="F6" s="96" t="s">
        <v>133</v>
      </c>
      <c r="G6" s="83"/>
    </row>
    <row r="7" spans="1:9" ht="40.5" x14ac:dyDescent="0.3">
      <c r="A7" s="97" t="s">
        <v>128</v>
      </c>
      <c r="B7" s="98">
        <f>'CABO FRIO'!E116</f>
        <v>0</v>
      </c>
      <c r="C7" s="99">
        <v>5</v>
      </c>
      <c r="D7" s="99">
        <v>5</v>
      </c>
      <c r="E7" s="98">
        <f>B7*C7</f>
        <v>0</v>
      </c>
      <c r="F7" s="100">
        <f>E7*24</f>
        <v>0</v>
      </c>
      <c r="G7" s="83"/>
    </row>
    <row r="8" spans="1:9" ht="40.5" x14ac:dyDescent="0.3">
      <c r="A8" s="101" t="s">
        <v>129</v>
      </c>
      <c r="B8" s="88">
        <f>'RECEPCIONISTA DUQUE DE CAXIAS'!E116</f>
        <v>4217.26</v>
      </c>
      <c r="C8" s="86">
        <v>1</v>
      </c>
      <c r="D8" s="86">
        <v>1</v>
      </c>
      <c r="E8" s="88">
        <f>B8</f>
        <v>4217.26</v>
      </c>
      <c r="F8" s="102">
        <f>E8*24</f>
        <v>101214.24</v>
      </c>
      <c r="G8" s="83"/>
    </row>
    <row r="9" spans="1:9" ht="40.5" x14ac:dyDescent="0.3">
      <c r="A9" s="103" t="s">
        <v>130</v>
      </c>
      <c r="B9" s="90">
        <f>'RECEPCIONISTA NOVA IGUAÇU'!E116</f>
        <v>4078.43</v>
      </c>
      <c r="C9" s="91">
        <v>1</v>
      </c>
      <c r="D9" s="91">
        <v>1</v>
      </c>
      <c r="E9" s="90">
        <f>B9*D9</f>
        <v>4078.43</v>
      </c>
      <c r="F9" s="104">
        <f>E9*24</f>
        <v>97882.319999999992</v>
      </c>
      <c r="G9" s="83"/>
    </row>
    <row r="10" spans="1:9" ht="40.5" x14ac:dyDescent="0.3">
      <c r="A10" s="101" t="s">
        <v>131</v>
      </c>
      <c r="B10" s="88">
        <f>'RECEPCIONISTA PETRÓPOLIS'!E116</f>
        <v>4009.23</v>
      </c>
      <c r="C10" s="86">
        <v>1</v>
      </c>
      <c r="D10" s="86">
        <v>1</v>
      </c>
      <c r="E10" s="88">
        <f>B10*D10</f>
        <v>4009.23</v>
      </c>
      <c r="F10" s="102">
        <f>E10*24</f>
        <v>96221.52</v>
      </c>
      <c r="G10" s="83"/>
    </row>
    <row r="11" spans="1:9" ht="40.5" x14ac:dyDescent="0.3">
      <c r="A11" s="103" t="s">
        <v>132</v>
      </c>
      <c r="B11" s="90">
        <f>'RECEPCIONISTA CABO FRIO'!E117</f>
        <v>4127.43</v>
      </c>
      <c r="C11" s="91">
        <v>2</v>
      </c>
      <c r="D11" s="91">
        <v>2</v>
      </c>
      <c r="E11" s="90">
        <f>B11*D11</f>
        <v>8254.86</v>
      </c>
      <c r="F11" s="104">
        <f>E11*24</f>
        <v>198116.64</v>
      </c>
      <c r="G11" s="83"/>
    </row>
    <row r="12" spans="1:9" ht="38.25" customHeight="1" x14ac:dyDescent="0.2">
      <c r="A12" s="178" t="s">
        <v>102</v>
      </c>
      <c r="B12" s="179"/>
      <c r="C12" s="179"/>
      <c r="D12" s="179"/>
      <c r="E12" s="89">
        <f>SUM(E7:E11)</f>
        <v>20559.78</v>
      </c>
      <c r="F12" s="105">
        <f>SUM(F7:F11)</f>
        <v>493434.72000000003</v>
      </c>
      <c r="G12" s="92"/>
      <c r="H12" s="88"/>
      <c r="I12" s="88"/>
    </row>
    <row r="13" spans="1:9" ht="20.25" x14ac:dyDescent="0.3">
      <c r="A13" s="106"/>
      <c r="B13" s="83"/>
      <c r="C13" s="83"/>
      <c r="D13" s="83"/>
      <c r="E13" s="83"/>
      <c r="F13" s="107"/>
      <c r="G13" s="83"/>
    </row>
    <row r="14" spans="1:9" ht="20.25" x14ac:dyDescent="0.3">
      <c r="A14" s="106"/>
      <c r="B14" s="83"/>
      <c r="C14" s="83"/>
      <c r="D14" s="83"/>
      <c r="E14" s="83"/>
      <c r="F14" s="107"/>
      <c r="G14" s="83"/>
    </row>
    <row r="15" spans="1:9" ht="20.25" x14ac:dyDescent="0.3">
      <c r="A15" s="182" t="s">
        <v>103</v>
      </c>
      <c r="B15" s="183"/>
      <c r="C15" s="183"/>
      <c r="D15" s="183"/>
      <c r="E15" s="184"/>
      <c r="F15" s="108" t="s">
        <v>134</v>
      </c>
      <c r="G15" s="83"/>
    </row>
    <row r="16" spans="1:9" ht="30" customHeight="1" x14ac:dyDescent="0.3">
      <c r="A16" s="180" t="s">
        <v>104</v>
      </c>
      <c r="B16" s="181"/>
      <c r="C16" s="181"/>
      <c r="D16" s="181"/>
      <c r="E16" s="181"/>
      <c r="F16" s="109">
        <f>E12</f>
        <v>20559.78</v>
      </c>
      <c r="G16" s="83"/>
    </row>
    <row r="17" spans="1:8" ht="42.75" customHeight="1" x14ac:dyDescent="0.3">
      <c r="A17" s="180" t="s">
        <v>135</v>
      </c>
      <c r="B17" s="181"/>
      <c r="C17" s="181"/>
      <c r="D17" s="181"/>
      <c r="E17" s="181"/>
      <c r="F17" s="105">
        <f>F16*24</f>
        <v>493434.72</v>
      </c>
      <c r="G17" s="85"/>
      <c r="H17" s="59"/>
    </row>
    <row r="18" spans="1:8" ht="39" customHeight="1" thickBot="1" x14ac:dyDescent="0.35">
      <c r="A18" s="174"/>
      <c r="B18" s="175"/>
      <c r="C18" s="175"/>
      <c r="D18" s="175"/>
      <c r="E18" s="175"/>
      <c r="F18" s="176"/>
      <c r="G18" s="85"/>
      <c r="H18" s="59"/>
    </row>
    <row r="19" spans="1:8" ht="20.25" x14ac:dyDescent="0.3">
      <c r="A19" s="85"/>
      <c r="B19" s="85"/>
      <c r="C19" s="85"/>
      <c r="D19" s="85"/>
      <c r="E19" s="87"/>
      <c r="F19" s="85"/>
      <c r="G19" s="85"/>
      <c r="H19" s="57"/>
    </row>
    <row r="20" spans="1:8" ht="20.25" x14ac:dyDescent="0.3">
      <c r="A20" s="85"/>
      <c r="B20" s="85"/>
      <c r="C20" s="85"/>
      <c r="D20" s="85"/>
      <c r="E20" s="87"/>
      <c r="F20" s="85"/>
      <c r="G20" s="85"/>
      <c r="H20" s="57"/>
    </row>
    <row r="21" spans="1:8" x14ac:dyDescent="0.2">
      <c r="A21" s="57"/>
      <c r="B21" s="57"/>
      <c r="C21" s="57"/>
      <c r="D21" s="57"/>
      <c r="E21" s="58"/>
      <c r="F21" s="57"/>
      <c r="G21" s="57"/>
      <c r="H21" s="57"/>
    </row>
    <row r="22" spans="1:8" x14ac:dyDescent="0.2">
      <c r="G22" s="60"/>
    </row>
  </sheetData>
  <mergeCells count="6">
    <mergeCell ref="A18:F18"/>
    <mergeCell ref="A3:F3"/>
    <mergeCell ref="A12:D12"/>
    <mergeCell ref="A16:E16"/>
    <mergeCell ref="A17:E17"/>
    <mergeCell ref="A15:E15"/>
  </mergeCells>
  <pageMargins left="0.70866141732283472" right="0.70866141732283472" top="0.74803149606299213" bottom="0.55118110236220474" header="0.31496062992125984" footer="0.31496062992125984"/>
  <pageSetup paperSize="9" scale="7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CABO FRIO</vt:lpstr>
      <vt:lpstr>RECEPCIONISTA DUQUE DE CAXIAS</vt:lpstr>
      <vt:lpstr>RECEPCIONISTA NOVA IGUAÇU</vt:lpstr>
      <vt:lpstr>RECEPCIONISTA PETRÓPOLIS</vt:lpstr>
      <vt:lpstr>RECEPCIONISTA CABO FRIO</vt:lpstr>
      <vt:lpstr>Planilha Resumo </vt:lpstr>
      <vt:lpstr>'CABO FRIO'!Area_de_impressao</vt:lpstr>
      <vt:lpstr>'RECEPCIONISTA CABO FRIO'!Area_de_impressao</vt:lpstr>
      <vt:lpstr>'RECEPCIONISTA DUQUE DE CAXIAS'!Area_de_impressao</vt:lpstr>
      <vt:lpstr>'RECEPCIONISTA NOVA IGUAÇU'!Area_de_impressao</vt:lpstr>
      <vt:lpstr>'RECEPCIONISTA PETRÓPOLIS'!Area_de_impressao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2023-03-28T15:27:02Z</cp:lastPrinted>
  <dcterms:created xsi:type="dcterms:W3CDTF">2007-07-12T20:07:59Z</dcterms:created>
  <dcterms:modified xsi:type="dcterms:W3CDTF">2023-04-26T13:53:32Z</dcterms:modified>
</cp:coreProperties>
</file>